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<sst xmlns="http://schemas.openxmlformats.org/spreadsheetml/2006/main" count="71" uniqueCount="55">
  <si>
    <t>Administrator judiciar: GLOBAL MONEY RECOVERY IPURL</t>
  </si>
  <si>
    <t>Nr.</t>
  </si>
  <si>
    <t>Creditor</t>
  </si>
  <si>
    <t>Adresa</t>
  </si>
  <si>
    <t>Creanţa depusă</t>
  </si>
  <si>
    <t>Creanţa</t>
  </si>
  <si>
    <t>%</t>
  </si>
  <si>
    <t>Menţiuni</t>
  </si>
  <si>
    <t>crt.</t>
  </si>
  <si>
    <t>acceptată</t>
  </si>
  <si>
    <t>din grupă</t>
  </si>
  <si>
    <t>din total</t>
  </si>
  <si>
    <t>Administraţia Finanţelor Publice Oradea</t>
  </si>
  <si>
    <t>Oradea, Str.D.Cantemir nr. 2B, Jud.Bihor</t>
  </si>
  <si>
    <t>Privilegiată</t>
  </si>
  <si>
    <t>TOTAL GRUPA 2</t>
  </si>
  <si>
    <t>Admisă integral în temeiul art.66, alin.(1) din Lege</t>
  </si>
  <si>
    <t>GLOBAL MONEY RECOVERY IPURL</t>
  </si>
  <si>
    <t>2.</t>
  </si>
  <si>
    <t>3.</t>
  </si>
  <si>
    <t>4.</t>
  </si>
  <si>
    <t>5.</t>
  </si>
  <si>
    <t xml:space="preserve">ADMINISTRATOR JUDICIAR </t>
  </si>
  <si>
    <t xml:space="preserve">Numar dosar: 4244/111/2010, Tribunalul Bihor, Secţia comerciala şi contencios administrativ </t>
  </si>
  <si>
    <t>Judecător sindic: CRISTIAN MONENCI</t>
  </si>
  <si>
    <t>Debitor: SC OMNI CONSTRUCT INVEST SRL – societate in insolventa, in insolvency, en procedure collective</t>
  </si>
  <si>
    <t xml:space="preserve">        Gr.1 art.123, pct. (4) - Creanţe bugetare</t>
  </si>
  <si>
    <t>Inspectoratul Teritorial de Munca Bihor</t>
  </si>
  <si>
    <t>Oradea, str. Armatei Romane, nr.1B, Jud. Bihor</t>
  </si>
  <si>
    <t>Privilegiată taxe si impozite</t>
  </si>
  <si>
    <t>Penitenciarul Oradea</t>
  </si>
  <si>
    <t>Oradea, str. Pcul Traian nr.4, Jud. Bihor</t>
  </si>
  <si>
    <t xml:space="preserve">Privilegiata </t>
  </si>
  <si>
    <t xml:space="preserve">        Gr.2 art.123, pct. (7) si (8) - Creanţe chirografare</t>
  </si>
  <si>
    <t>SC ADEPLAST SA</t>
  </si>
  <si>
    <t>Oradea, str. Uzinelor nr.3, Jud.Bihor</t>
  </si>
  <si>
    <t>SC KEVIN IMPEX SRL</t>
  </si>
  <si>
    <t>Oradea, str. Clujului nr.78, jud. Bihor</t>
  </si>
  <si>
    <t>SC MELINDA-IMPEX INSTAL SRL</t>
  </si>
  <si>
    <t>Odorheiu Secuiesc, str. Beclean nr.314, jud. Harghita</t>
  </si>
  <si>
    <t>SC SIMBAC SA</t>
  </si>
  <si>
    <t>Oradea, Sos. Borsului nr.37/A, jud. Bihor</t>
  </si>
  <si>
    <t>SC TUNIMEX SRL</t>
  </si>
  <si>
    <t>Oradea, str. Alexandru Sahia nr.40, jud.Bihor</t>
  </si>
  <si>
    <t>TOTAL GRUPA 1</t>
  </si>
  <si>
    <t>Termen: 18.05.2011</t>
  </si>
  <si>
    <t>Nr.inreg. 731/03.03.2011</t>
  </si>
  <si>
    <t>Temei juridic: art.20 lit (k) şi art.74 al (1) din Legea nr.85/2006 privind procedura insolventei</t>
  </si>
  <si>
    <t>total</t>
  </si>
  <si>
    <t xml:space="preserve">Av. Ţiril Horia Cristian </t>
  </si>
  <si>
    <t>TOTAL CREANTE</t>
  </si>
  <si>
    <t xml:space="preserve">                       AL DEBITORULUI SC OMNICONSTRUCT INVEST SRL</t>
  </si>
  <si>
    <t xml:space="preserve">             </t>
  </si>
  <si>
    <t xml:space="preserve">          AL  SC OMNICONSTRUCT INVEST SRL</t>
  </si>
  <si>
    <t xml:space="preserve">                                      TABEL DEFINITIV DE CREANTE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</si>
</sst>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%"/>
    <numFmt numFmtId="173" formatCode="#,##0.0\ &quot;lei&quot;;[Red]\-#,##0.0\ &quot;lei&quot;"/>
    <numFmt numFmtId="174" formatCode="#,##0.00\ [$lei-418]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7" fontId="5" fillId="0" borderId="0" xfId="0" applyNumberFormat="1" applyFont="1" applyBorder="1" applyAlignment="1">
      <alignment horizontal="center" vertical="top" wrapText="1"/>
    </xf>
    <xf numFmtId="9" fontId="5" fillId="0" borderId="0" xfId="0" applyNumberFormat="1" applyFont="1" applyBorder="1" applyAlignment="1">
      <alignment horizontal="center" vertical="top" wrapText="1"/>
    </xf>
    <xf numFmtId="10" fontId="5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1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0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0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9" fontId="5" fillId="0" borderId="5" xfId="0" applyNumberFormat="1" applyFont="1" applyBorder="1" applyAlignment="1">
      <alignment horizontal="center" vertical="top" wrapText="1"/>
    </xf>
    <xf numFmtId="10" fontId="5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/>
    </xf>
    <xf numFmtId="174" fontId="1" fillId="0" borderId="0" xfId="0" applyNumberFormat="1" applyFont="1" applyAlignment="1">
      <alignment/>
    </xf>
    <xf numFmtId="0" fontId="0" fillId="0" borderId="14" xfId="0" applyBorder="1" applyAlignment="1">
      <alignment horizontal="center" vertical="top" wrapText="1"/>
    </xf>
    <xf numFmtId="10" fontId="4" fillId="0" borderId="15" xfId="0" applyNumberFormat="1" applyFont="1" applyBorder="1" applyAlignment="1">
      <alignment horizontal="center" vertical="top" wrapText="1"/>
    </xf>
    <xf numFmtId="10" fontId="4" fillId="0" borderId="14" xfId="0" applyNumberFormat="1" applyFont="1" applyBorder="1" applyAlignment="1">
      <alignment horizontal="center" vertical="top" wrapText="1"/>
    </xf>
    <xf numFmtId="174" fontId="4" fillId="0" borderId="12" xfId="0" applyNumberFormat="1" applyFont="1" applyBorder="1" applyAlignment="1">
      <alignment horizontal="center" vertical="top" wrapText="1"/>
    </xf>
    <xf numFmtId="174" fontId="4" fillId="0" borderId="9" xfId="0" applyNumberFormat="1" applyFont="1" applyBorder="1" applyAlignment="1">
      <alignment horizontal="center" vertical="top" wrapText="1"/>
    </xf>
    <xf numFmtId="174" fontId="4" fillId="0" borderId="5" xfId="0" applyNumberFormat="1" applyFont="1" applyBorder="1" applyAlignment="1">
      <alignment horizontal="center" vertical="top" wrapText="1"/>
    </xf>
    <xf numFmtId="174" fontId="5" fillId="0" borderId="2" xfId="0" applyNumberFormat="1" applyFont="1" applyBorder="1" applyAlignment="1">
      <alignment horizontal="center" vertical="top" wrapText="1"/>
    </xf>
    <xf numFmtId="174" fontId="5" fillId="0" borderId="16" xfId="0" applyNumberFormat="1" applyFont="1" applyBorder="1" applyAlignment="1">
      <alignment horizontal="center" vertical="top" wrapText="1"/>
    </xf>
    <xf numFmtId="174" fontId="2" fillId="0" borderId="0" xfId="0" applyNumberFormat="1" applyFont="1" applyAlignment="1">
      <alignment/>
    </xf>
    <xf numFmtId="174" fontId="5" fillId="0" borderId="5" xfId="0" applyNumberFormat="1" applyFont="1" applyBorder="1" applyAlignment="1">
      <alignment horizontal="left" vertical="top" wrapText="1" indent="1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74" fontId="5" fillId="0" borderId="1" xfId="0" applyNumberFormat="1" applyFont="1" applyBorder="1" applyAlignment="1">
      <alignment horizontal="center" vertical="top" wrapText="1"/>
    </xf>
    <xf numFmtId="174" fontId="5" fillId="0" borderId="17" xfId="0" applyNumberFormat="1" applyFont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center" vertical="top" wrapText="1"/>
    </xf>
    <xf numFmtId="10" fontId="5" fillId="0" borderId="17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74" fontId="4" fillId="0" borderId="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74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4">
      <selection activeCell="D13" sqref="D13:G13"/>
    </sheetView>
  </sheetViews>
  <sheetFormatPr defaultColWidth="8.7109375" defaultRowHeight="12.75"/>
  <cols>
    <col min="1" max="1" width="0.13671875" style="3" customWidth="1"/>
    <col min="2" max="2" width="4.00390625" style="3" customWidth="1"/>
    <col min="3" max="4" width="13.8515625" style="3" customWidth="1"/>
    <col min="5" max="5" width="14.00390625" style="3" customWidth="1"/>
    <col min="6" max="6" width="13.140625" style="3" customWidth="1"/>
    <col min="7" max="7" width="14.00390625" style="3" customWidth="1"/>
    <col min="8" max="8" width="7.8515625" style="3" customWidth="1"/>
    <col min="9" max="9" width="13.00390625" style="3" customWidth="1"/>
    <col min="10" max="10" width="15.8515625" style="3" customWidth="1"/>
    <col min="11" max="16384" width="8.7109375" style="3" customWidth="1"/>
  </cols>
  <sheetData>
    <row r="1" spans="1:7" ht="12.75">
      <c r="A1" s="2"/>
      <c r="B1" s="14" t="s">
        <v>46</v>
      </c>
      <c r="C1" s="14"/>
      <c r="D1" s="14"/>
      <c r="E1" s="14"/>
      <c r="F1" s="14"/>
      <c r="G1" s="14"/>
    </row>
    <row r="2" spans="1:7" ht="12.75">
      <c r="A2" s="2"/>
      <c r="B2" s="14"/>
      <c r="C2" s="14"/>
      <c r="D2" s="14"/>
      <c r="E2" s="14"/>
      <c r="F2" s="14"/>
      <c r="G2" s="14"/>
    </row>
    <row r="3" spans="2:7" ht="12.75">
      <c r="B3" s="14" t="s">
        <v>23</v>
      </c>
      <c r="C3" s="14"/>
      <c r="D3" s="14"/>
      <c r="E3" s="14"/>
      <c r="F3" s="14"/>
      <c r="G3" s="14"/>
    </row>
    <row r="4" spans="2:7" ht="12.75">
      <c r="B4" s="14" t="s">
        <v>24</v>
      </c>
      <c r="C4" s="14"/>
      <c r="D4" s="14"/>
      <c r="E4" s="14"/>
      <c r="F4" s="13"/>
      <c r="G4" s="14"/>
    </row>
    <row r="5" spans="2:7" ht="12.75">
      <c r="B5" s="14" t="s">
        <v>47</v>
      </c>
      <c r="C5" s="14"/>
      <c r="D5" s="14"/>
      <c r="E5" s="14"/>
      <c r="F5" s="13"/>
      <c r="G5" s="14"/>
    </row>
    <row r="6" spans="2:7" ht="12.75">
      <c r="B6" s="14" t="s">
        <v>0</v>
      </c>
      <c r="C6" s="14"/>
      <c r="D6" s="14"/>
      <c r="E6" s="14"/>
      <c r="F6" s="13"/>
      <c r="G6" s="14"/>
    </row>
    <row r="7" spans="2:7" ht="12.75">
      <c r="B7" s="14" t="s">
        <v>25</v>
      </c>
      <c r="C7" s="14"/>
      <c r="D7" s="14"/>
      <c r="E7" s="14"/>
      <c r="F7" s="13"/>
      <c r="G7" s="14"/>
    </row>
    <row r="8" spans="2:7" ht="12.75">
      <c r="B8" s="14" t="s">
        <v>45</v>
      </c>
      <c r="C8" s="14"/>
      <c r="D8" s="14"/>
      <c r="E8" s="14"/>
      <c r="F8" s="13"/>
      <c r="G8" s="14"/>
    </row>
    <row r="9" spans="2:7" ht="12.75">
      <c r="B9" s="14"/>
      <c r="C9" s="14"/>
      <c r="D9" s="14"/>
      <c r="E9" s="14"/>
      <c r="F9" s="13"/>
      <c r="G9" s="14"/>
    </row>
    <row r="10" spans="2:7" ht="12.75">
      <c r="B10" s="14"/>
      <c r="C10" s="14"/>
      <c r="D10" s="14"/>
      <c r="E10" s="14"/>
      <c r="F10" s="13"/>
      <c r="G10" s="14"/>
    </row>
    <row r="11" ht="12">
      <c r="F11" s="4"/>
    </row>
    <row r="12" spans="3:10" ht="18.75">
      <c r="C12" s="17" t="s">
        <v>54</v>
      </c>
      <c r="D12" s="17"/>
      <c r="E12" s="17"/>
      <c r="F12" s="17"/>
      <c r="G12" s="17"/>
      <c r="H12" s="17"/>
      <c r="I12" s="17"/>
      <c r="J12" s="6"/>
    </row>
    <row r="13" spans="1:10" ht="18.75">
      <c r="A13" s="3" t="s">
        <v>51</v>
      </c>
      <c r="C13" s="62" t="s">
        <v>52</v>
      </c>
      <c r="D13" s="61" t="s">
        <v>53</v>
      </c>
      <c r="E13" s="61"/>
      <c r="F13" s="61"/>
      <c r="G13" s="61"/>
      <c r="H13" s="17"/>
      <c r="I13" s="17"/>
      <c r="J13" s="6"/>
    </row>
    <row r="14" ht="15.75" customHeight="1">
      <c r="B14" s="4"/>
    </row>
    <row r="17" ht="12">
      <c r="B17" s="5" t="s">
        <v>26</v>
      </c>
    </row>
    <row r="18" ht="12">
      <c r="B18" s="5"/>
    </row>
    <row r="19" spans="2:9" ht="12" customHeight="1">
      <c r="B19" s="30" t="s">
        <v>1</v>
      </c>
      <c r="C19" s="57" t="s">
        <v>2</v>
      </c>
      <c r="D19" s="57" t="s">
        <v>3</v>
      </c>
      <c r="E19" s="57" t="s">
        <v>4</v>
      </c>
      <c r="F19" s="30" t="s">
        <v>5</v>
      </c>
      <c r="G19" s="30" t="s">
        <v>6</v>
      </c>
      <c r="H19" s="30" t="s">
        <v>6</v>
      </c>
      <c r="I19" s="58" t="s">
        <v>7</v>
      </c>
    </row>
    <row r="20" spans="2:9" ht="30" customHeight="1">
      <c r="B20" s="30" t="s">
        <v>8</v>
      </c>
      <c r="C20" s="57"/>
      <c r="D20" s="57"/>
      <c r="E20" s="57"/>
      <c r="F20" s="30" t="s">
        <v>9</v>
      </c>
      <c r="G20" s="30" t="s">
        <v>10</v>
      </c>
      <c r="H20" s="30" t="s">
        <v>48</v>
      </c>
      <c r="I20" s="58"/>
    </row>
    <row r="21" spans="2:9" ht="30" customHeight="1">
      <c r="B21" s="58">
        <v>1</v>
      </c>
      <c r="C21" s="58" t="s">
        <v>12</v>
      </c>
      <c r="D21" s="58" t="s">
        <v>13</v>
      </c>
      <c r="E21" s="59">
        <v>48791</v>
      </c>
      <c r="F21" s="59">
        <v>48791</v>
      </c>
      <c r="G21" s="36">
        <f>F21/F25</f>
        <v>0.7288303327022112</v>
      </c>
      <c r="H21" s="36">
        <f>F21/G41</f>
        <v>0.2719375658859616</v>
      </c>
      <c r="I21" s="60" t="s">
        <v>14</v>
      </c>
    </row>
    <row r="22" spans="2:9" ht="30" customHeight="1">
      <c r="B22" s="58"/>
      <c r="C22" s="58"/>
      <c r="D22" s="58"/>
      <c r="E22" s="59"/>
      <c r="F22" s="59"/>
      <c r="G22" s="37"/>
      <c r="H22" s="35"/>
      <c r="I22" s="35"/>
    </row>
    <row r="23" spans="2:9" ht="43.5" customHeight="1">
      <c r="B23" s="18">
        <v>2</v>
      </c>
      <c r="C23" s="18" t="s">
        <v>27</v>
      </c>
      <c r="D23" s="18" t="s">
        <v>28</v>
      </c>
      <c r="E23" s="40">
        <v>60</v>
      </c>
      <c r="F23" s="40">
        <v>60</v>
      </c>
      <c r="G23" s="19">
        <f>F23/F25</f>
        <v>0.0008962681634344996</v>
      </c>
      <c r="H23" s="19">
        <f>F23/G41</f>
        <v>0.00033441114043896813</v>
      </c>
      <c r="I23" s="18" t="s">
        <v>29</v>
      </c>
    </row>
    <row r="24" spans="2:9" ht="36" customHeight="1">
      <c r="B24" s="18">
        <v>3</v>
      </c>
      <c r="C24" s="18" t="s">
        <v>30</v>
      </c>
      <c r="D24" s="18" t="s">
        <v>31</v>
      </c>
      <c r="E24" s="40">
        <v>18093.25</v>
      </c>
      <c r="F24" s="40">
        <v>18093.25</v>
      </c>
      <c r="G24" s="19">
        <f>F24/F25</f>
        <v>0.27027339913435433</v>
      </c>
      <c r="H24" s="19">
        <f>F24/G41</f>
        <v>0.10084307277912267</v>
      </c>
      <c r="I24" s="18" t="s">
        <v>32</v>
      </c>
    </row>
    <row r="25" spans="2:9" ht="12">
      <c r="B25" s="18"/>
      <c r="C25" s="57" t="s">
        <v>44</v>
      </c>
      <c r="D25" s="57"/>
      <c r="E25" s="44">
        <f>E24+E23+E21</f>
        <v>66944.25</v>
      </c>
      <c r="F25" s="44">
        <f>F24+F23+F21</f>
        <v>66944.25</v>
      </c>
      <c r="G25" s="31">
        <v>1</v>
      </c>
      <c r="H25" s="32">
        <f>F25/G41</f>
        <v>0.37311504980552324</v>
      </c>
      <c r="I25" s="33"/>
    </row>
    <row r="26" ht="12">
      <c r="F26" s="63"/>
    </row>
    <row r="28" ht="12">
      <c r="B28" s="5" t="s">
        <v>33</v>
      </c>
    </row>
    <row r="29" ht="12.75" thickBot="1">
      <c r="B29" s="5"/>
    </row>
    <row r="30" spans="2:9" ht="12" customHeight="1">
      <c r="B30" s="7" t="s">
        <v>1</v>
      </c>
      <c r="C30" s="46" t="s">
        <v>2</v>
      </c>
      <c r="D30" s="46" t="s">
        <v>3</v>
      </c>
      <c r="E30" s="46" t="s">
        <v>4</v>
      </c>
      <c r="F30" s="8" t="s">
        <v>5</v>
      </c>
      <c r="G30" s="8" t="s">
        <v>6</v>
      </c>
      <c r="H30" s="8" t="s">
        <v>6</v>
      </c>
      <c r="I30" s="46" t="s">
        <v>7</v>
      </c>
    </row>
    <row r="31" spans="2:9" ht="16.5" customHeight="1" thickBot="1">
      <c r="B31" s="15" t="s">
        <v>8</v>
      </c>
      <c r="C31" s="47"/>
      <c r="D31" s="47"/>
      <c r="E31" s="47"/>
      <c r="F31" s="16" t="s">
        <v>9</v>
      </c>
      <c r="G31" s="16" t="s">
        <v>10</v>
      </c>
      <c r="H31" s="16" t="s">
        <v>11</v>
      </c>
      <c r="I31" s="47"/>
    </row>
    <row r="32" spans="2:9" ht="48.75" customHeight="1" thickBot="1">
      <c r="B32" s="26">
        <v>1</v>
      </c>
      <c r="C32" s="27" t="s">
        <v>34</v>
      </c>
      <c r="D32" s="27" t="s">
        <v>35</v>
      </c>
      <c r="E32" s="38">
        <v>12704.48</v>
      </c>
      <c r="F32" s="38">
        <v>12704.48</v>
      </c>
      <c r="G32" s="28">
        <f>F32/F37</f>
        <v>0.11295319936473339</v>
      </c>
      <c r="H32" s="28">
        <f>F32/G41</f>
        <v>0.0708086607580677</v>
      </c>
      <c r="I32" s="29" t="s">
        <v>16</v>
      </c>
    </row>
    <row r="33" spans="2:9" ht="49.5" customHeight="1">
      <c r="B33" s="22" t="s">
        <v>18</v>
      </c>
      <c r="C33" s="23" t="s">
        <v>36</v>
      </c>
      <c r="D33" s="23" t="s">
        <v>37</v>
      </c>
      <c r="E33" s="39">
        <v>19311.34</v>
      </c>
      <c r="F33" s="39">
        <v>19311.34</v>
      </c>
      <c r="G33" s="24">
        <f>F33/F37</f>
        <v>0.1716935787234228</v>
      </c>
      <c r="H33" s="24">
        <f>F33/G41</f>
        <v>0.10763212054674438</v>
      </c>
      <c r="I33" s="25" t="s">
        <v>16</v>
      </c>
    </row>
    <row r="34" spans="2:9" ht="46.5" customHeight="1">
      <c r="B34" s="21" t="s">
        <v>19</v>
      </c>
      <c r="C34" s="18" t="s">
        <v>38</v>
      </c>
      <c r="D34" s="18" t="s">
        <v>39</v>
      </c>
      <c r="E34" s="40">
        <v>29537.52</v>
      </c>
      <c r="F34" s="40">
        <v>29537.52</v>
      </c>
      <c r="G34" s="19">
        <f>F34/F37</f>
        <v>0.26261266775970366</v>
      </c>
      <c r="H34" s="19">
        <f>F34/G41</f>
        <v>0.1646279291489805</v>
      </c>
      <c r="I34" s="20" t="s">
        <v>16</v>
      </c>
    </row>
    <row r="35" spans="2:9" ht="50.25" customHeight="1">
      <c r="B35" s="21" t="s">
        <v>20</v>
      </c>
      <c r="C35" s="18" t="s">
        <v>40</v>
      </c>
      <c r="D35" s="18" t="s">
        <v>41</v>
      </c>
      <c r="E35" s="40">
        <v>41937.69</v>
      </c>
      <c r="F35" s="40">
        <v>41937.69</v>
      </c>
      <c r="G35" s="19">
        <f>F35/F37</f>
        <v>0.37286030278030946</v>
      </c>
      <c r="H35" s="19">
        <f>F35/G41</f>
        <v>0.23374051233793186</v>
      </c>
      <c r="I35" s="20" t="s">
        <v>16</v>
      </c>
    </row>
    <row r="36" spans="2:9" ht="47.25" customHeight="1" thickBot="1">
      <c r="B36" s="21" t="s">
        <v>21</v>
      </c>
      <c r="C36" s="18" t="s">
        <v>42</v>
      </c>
      <c r="D36" s="18" t="s">
        <v>43</v>
      </c>
      <c r="E36" s="40">
        <v>8984.58</v>
      </c>
      <c r="F36" s="40">
        <v>8984.58</v>
      </c>
      <c r="G36" s="19">
        <f>F36/F37</f>
        <v>0.07988025137183075</v>
      </c>
      <c r="H36" s="19">
        <f>F36/G41</f>
        <v>0.05007572740275241</v>
      </c>
      <c r="I36" s="20" t="s">
        <v>16</v>
      </c>
    </row>
    <row r="37" spans="2:9" ht="15.75" customHeight="1">
      <c r="B37" s="46"/>
      <c r="C37" s="49" t="s">
        <v>15</v>
      </c>
      <c r="D37" s="50"/>
      <c r="E37" s="53">
        <f>E36+E35+E34+E33+E32</f>
        <v>112475.61</v>
      </c>
      <c r="F37" s="41">
        <f>F36+F35+F34+F33+F32</f>
        <v>112475.61</v>
      </c>
      <c r="G37" s="55">
        <f>SUM(G32:G36)</f>
        <v>1</v>
      </c>
      <c r="H37" s="55">
        <f>F37/G41</f>
        <v>0.6268849501944769</v>
      </c>
      <c r="I37" s="46"/>
    </row>
    <row r="38" spans="2:9" ht="0.75" customHeight="1" thickBot="1">
      <c r="B38" s="48"/>
      <c r="C38" s="51"/>
      <c r="D38" s="52"/>
      <c r="E38" s="54"/>
      <c r="F38" s="42">
        <f>SUM(F32:F36)</f>
        <v>112475.61</v>
      </c>
      <c r="G38" s="56"/>
      <c r="H38" s="56"/>
      <c r="I38" s="48"/>
    </row>
    <row r="39" spans="2:10" ht="19.5" customHeight="1">
      <c r="B39" s="9"/>
      <c r="C39" s="9"/>
      <c r="D39" s="9"/>
      <c r="E39" s="10"/>
      <c r="F39" s="10"/>
      <c r="G39" s="9"/>
      <c r="H39" s="11"/>
      <c r="I39" s="12"/>
      <c r="J39" s="9"/>
    </row>
    <row r="41" spans="3:8" ht="21" customHeight="1">
      <c r="C41" s="1"/>
      <c r="D41" s="1"/>
      <c r="E41" s="45" t="s">
        <v>50</v>
      </c>
      <c r="F41" s="45"/>
      <c r="G41" s="43">
        <f>F37+F25</f>
        <v>179419.86</v>
      </c>
      <c r="H41" s="34"/>
    </row>
    <row r="42" spans="3:8" ht="15.75">
      <c r="C42" s="1"/>
      <c r="D42" s="1"/>
      <c r="E42" s="1"/>
      <c r="F42" s="1"/>
      <c r="G42" s="1"/>
      <c r="H42" s="1"/>
    </row>
    <row r="43" spans="3:8" ht="15.75">
      <c r="C43" s="1"/>
      <c r="D43" s="1"/>
      <c r="E43" s="1"/>
      <c r="F43" s="1"/>
      <c r="G43" s="1"/>
      <c r="H43" s="1"/>
    </row>
    <row r="46" spans="3:4" ht="15.75">
      <c r="C46" s="1" t="s">
        <v>22</v>
      </c>
      <c r="D46" s="1"/>
    </row>
    <row r="47" spans="3:4" ht="15.75">
      <c r="C47" s="1" t="s">
        <v>17</v>
      </c>
      <c r="D47" s="1"/>
    </row>
    <row r="48" spans="3:4" ht="15.75">
      <c r="C48" s="1" t="s">
        <v>49</v>
      </c>
      <c r="D48" s="1"/>
    </row>
  </sheetData>
  <mergeCells count="25">
    <mergeCell ref="D13:G13"/>
    <mergeCell ref="I21:I22"/>
    <mergeCell ref="H21:H22"/>
    <mergeCell ref="E19:E20"/>
    <mergeCell ref="I19:I20"/>
    <mergeCell ref="F21:F22"/>
    <mergeCell ref="G21:G22"/>
    <mergeCell ref="B21:B22"/>
    <mergeCell ref="C21:C22"/>
    <mergeCell ref="D21:D22"/>
    <mergeCell ref="E21:E22"/>
    <mergeCell ref="C19:C20"/>
    <mergeCell ref="D19:D20"/>
    <mergeCell ref="C25:D25"/>
    <mergeCell ref="C30:C31"/>
    <mergeCell ref="D30:D31"/>
    <mergeCell ref="E41:F41"/>
    <mergeCell ref="E30:E31"/>
    <mergeCell ref="I30:I31"/>
    <mergeCell ref="B37:B38"/>
    <mergeCell ref="C37:D38"/>
    <mergeCell ref="E37:E38"/>
    <mergeCell ref="G37:G38"/>
    <mergeCell ref="H37:H38"/>
    <mergeCell ref="I37:I38"/>
  </mergeCells>
  <printOptions/>
  <pageMargins left="0.1968503937007874" right="0.1968503937007874" top="1.8110236220472442" bottom="0.7874015748031497" header="0.82677165354330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2011-03-07T08:11:18Z</cp:lastPrinted>
  <dcterms:created xsi:type="dcterms:W3CDTF">2010-06-08T09:58:54Z</dcterms:created>
  <dcterms:modified xsi:type="dcterms:W3CDTF">2011-03-07T08:21:59Z</dcterms:modified>
  <cp:category/>
  <cp:version/>
  <cp:contentType/>
  <cp:contentStatus/>
</cp:coreProperties>
</file>